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1275" windowWidth="25320" windowHeight="1255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<sst xmlns="http://schemas.openxmlformats.org/spreadsheetml/2006/main" count="23" uniqueCount="15">
  <si>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1</t>
  </si>
  <si>
    <t/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</si>
  <si>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</si>
  <si>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</si>
  <si>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Выборы депутатов Таймырского Долгано-Ненецкого районного Совета депутатов четвертого созыва</t>
  </si>
  <si>
    <t>Местное отделение политической партии Справедливая Россия в Таймырском Долгано-Ненецком муниципальном районе Красноярского края 40704810531000000334</t>
  </si>
  <si>
    <t>Таймырское местное (районное) отделение Красноярсокго регионального (краевого) отделения Политической партии "Коммунистическая партия Российской Федерации" 4074810831000000335</t>
  </si>
  <si>
    <t>Красноярское региональное отделение Политической партии ЛДПР - Либерально-демократическая партия России          40704810831000000319</t>
  </si>
  <si>
    <t>Региональное отделение в Красноярском крае Политической партии "Российская экологическая партия "Зеленые" 4074810131000000323</t>
  </si>
  <si>
    <t xml:space="preserve">Красноярский ФПРСР </t>
  </si>
  <si>
    <t>Таймырское Долгвно-Ненецкое районное местное отделение Красноярского регионального отделения Всероссийской политической партии "Единая Россия"  40704810631000000331</t>
  </si>
  <si>
    <t>оплата за изготовление агитационных материалов</t>
  </si>
  <si>
    <t>оплата за монтаж(демонтаж) баннеров</t>
  </si>
  <si>
    <t>оплата услуг консультационного характера</t>
  </si>
  <si>
    <t>По состоянию на «31» августа 2018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</si>
</sst>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dd\.mm\.yyyy"/>
    <numFmt numFmtId="182" formatCode="\C\us\t\o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38" fillId="0" borderId="0" xfId="0" applyNumberFormat="1" applyFont="1" applyAlignment="1">
      <alignment horizontal="right" vertical="center"/>
    </xf>
    <xf numFmtId="0" fontId="38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left" vertical="center" wrapText="1"/>
    </xf>
    <xf numFmtId="180" fontId="39" fillId="0" borderId="12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4" fontId="39" fillId="0" borderId="12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14" fontId="40" fillId="0" borderId="12" xfId="0" applyNumberFormat="1" applyFont="1" applyFill="1" applyBorder="1" applyAlignment="1">
      <alignment horizontal="center" vertical="center" wrapText="1"/>
    </xf>
    <xf numFmtId="181" fontId="40" fillId="0" borderId="12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41" fillId="34" borderId="0" xfId="0" applyFont="1" applyFill="1" applyAlignment="1">
      <alignment horizontal="center" vertical="top" wrapText="1"/>
    </xf>
    <xf numFmtId="49" fontId="42" fillId="0" borderId="0" xfId="0" applyNumberFormat="1" applyFont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1"/>
  <sheetViews>
    <sheetView tabSelected="1" zoomScalePageLayoutView="0" workbookViewId="0" topLeftCell="A16">
      <selection activeCell="O18" sqref="O18"/>
    </sheetView>
  </sheetViews>
  <sheetFormatPr defaultColWidth="8.8515625" defaultRowHeight="15"/>
  <cols>
    <col min="1" max="1" width="5.7109375" style="0" customWidth="1"/>
    <col min="2" max="2" width="26.0039062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16.7109375" style="0" customWidth="1"/>
    <col min="15" max="15" width="12.140625" style="0" customWidth="1"/>
  </cols>
  <sheetData>
    <row r="3" ht="15" customHeight="1">
      <c r="N3" s="2"/>
    </row>
    <row r="4" spans="1:14" ht="102.7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45.75" customHeight="1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5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ht="15">
      <c r="N7" s="19" t="s">
        <v>14</v>
      </c>
    </row>
    <row r="8" ht="15">
      <c r="N8" s="1"/>
    </row>
    <row r="9" spans="1:14" s="5" customFormat="1" ht="24" customHeight="1">
      <c r="A9" s="31" t="str">
        <f>"№
п/п"</f>
        <v>№
п/п</v>
      </c>
      <c r="B9" s="31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34" t="str">
        <f>"Поступило средств"</f>
        <v>Поступило средств</v>
      </c>
      <c r="D9" s="35"/>
      <c r="E9" s="35"/>
      <c r="F9" s="35"/>
      <c r="G9" s="36"/>
      <c r="H9" s="34" t="str">
        <f>"Израсходовано средств"</f>
        <v>Израсходовано средств</v>
      </c>
      <c r="I9" s="35"/>
      <c r="J9" s="35"/>
      <c r="K9" s="36"/>
      <c r="L9" s="34" t="str">
        <f>"Возвращено средств жертвователям"</f>
        <v>Возвращено средств жертвователям</v>
      </c>
      <c r="M9" s="35"/>
      <c r="N9" s="36"/>
    </row>
    <row r="10" spans="1:15" s="5" customFormat="1" ht="49.5" customHeight="1">
      <c r="A10" s="32"/>
      <c r="B10" s="32"/>
      <c r="C10" s="31" t="str">
        <f>"всего (сумма, рублей)"</f>
        <v>всего (сумма, рублей)</v>
      </c>
      <c r="D10" s="34" t="str">
        <f>"из них"</f>
        <v>из них</v>
      </c>
      <c r="E10" s="35"/>
      <c r="F10" s="35"/>
      <c r="G10" s="36"/>
      <c r="H10" s="31" t="str">
        <f>C10</f>
        <v>всего (сумма, рублей)</v>
      </c>
      <c r="I10" s="34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35"/>
      <c r="K10" s="36"/>
      <c r="L10" s="31" t="str">
        <f>J11</f>
        <v>сумма, рублей</v>
      </c>
      <c r="M10" s="6"/>
      <c r="N10" s="31" t="str">
        <f>"основания возврата"</f>
        <v>основания возврата</v>
      </c>
      <c r="O10" s="7"/>
    </row>
    <row r="11" spans="1:15" s="5" customFormat="1" ht="69.75" customHeight="1">
      <c r="A11" s="32"/>
      <c r="B11" s="32"/>
      <c r="C11" s="32"/>
      <c r="D11" s="34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36"/>
      <c r="F11" s="34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36"/>
      <c r="H11" s="32"/>
      <c r="I11" s="31" t="str">
        <f>"дата снятия средств со счета"</f>
        <v>дата снятия средств со счета</v>
      </c>
      <c r="J11" s="31" t="str">
        <f>F12</f>
        <v>сумма, рублей</v>
      </c>
      <c r="K11" s="31" t="str">
        <f>"назначение платежа"</f>
        <v>назначение платежа</v>
      </c>
      <c r="L11" s="32"/>
      <c r="M11" s="8" t="s">
        <v>2</v>
      </c>
      <c r="N11" s="32"/>
      <c r="O11" s="7"/>
    </row>
    <row r="12" spans="1:15" s="5" customFormat="1" ht="60" customHeight="1">
      <c r="A12" s="33"/>
      <c r="B12" s="33"/>
      <c r="C12" s="33"/>
      <c r="D12" s="9" t="str">
        <f>"сумма, рублей"</f>
        <v>сумма, рублей</v>
      </c>
      <c r="E12" s="9" t="str">
        <f>"наименование юридического лица"</f>
        <v>наименование юридического лица</v>
      </c>
      <c r="F12" s="9" t="str">
        <f>D12</f>
        <v>сумма, рублей</v>
      </c>
      <c r="G12" s="9" t="str">
        <f>"кол-во граждан"</f>
        <v>кол-во граждан</v>
      </c>
      <c r="H12" s="33"/>
      <c r="I12" s="33"/>
      <c r="J12" s="33"/>
      <c r="K12" s="33"/>
      <c r="L12" s="33"/>
      <c r="M12" s="10"/>
      <c r="N12" s="33"/>
      <c r="O12" s="7"/>
    </row>
    <row r="13" spans="1:15" s="5" customFormat="1" ht="15">
      <c r="A13" s="11" t="s">
        <v>0</v>
      </c>
      <c r="B13" s="9" t="str">
        <f>"2"</f>
        <v>2</v>
      </c>
      <c r="C13" s="9" t="str">
        <f>"3"</f>
        <v>3</v>
      </c>
      <c r="D13" s="9" t="str">
        <f>"4"</f>
        <v>4</v>
      </c>
      <c r="E13" s="9" t="str">
        <f>"5"</f>
        <v>5</v>
      </c>
      <c r="F13" s="9" t="str">
        <f>"6"</f>
        <v>6</v>
      </c>
      <c r="G13" s="9" t="str">
        <f>"7"</f>
        <v>7</v>
      </c>
      <c r="H13" s="9" t="str">
        <f>"8"</f>
        <v>8</v>
      </c>
      <c r="I13" s="9" t="str">
        <f>"9"</f>
        <v>9</v>
      </c>
      <c r="J13" s="9" t="str">
        <f>"10"</f>
        <v>10</v>
      </c>
      <c r="K13" s="9" t="str">
        <f>"11"</f>
        <v>11</v>
      </c>
      <c r="L13" s="9" t="str">
        <f>"12"</f>
        <v>12</v>
      </c>
      <c r="M13" s="9">
        <v>13</v>
      </c>
      <c r="N13" s="9">
        <v>14</v>
      </c>
      <c r="O13" s="7"/>
    </row>
    <row r="14" spans="1:15" s="5" customFormat="1" ht="102.75" customHeight="1">
      <c r="A14" s="12">
        <v>1</v>
      </c>
      <c r="B14" s="13" t="s">
        <v>5</v>
      </c>
      <c r="C14" s="14">
        <v>0</v>
      </c>
      <c r="D14" s="14"/>
      <c r="E14" s="15">
        <f>""</f>
      </c>
      <c r="F14" s="14"/>
      <c r="G14" s="16"/>
      <c r="H14" s="14">
        <v>0</v>
      </c>
      <c r="I14" s="9"/>
      <c r="J14" s="9"/>
      <c r="K14" s="9"/>
      <c r="L14" s="9"/>
      <c r="M14" s="9"/>
      <c r="N14" s="9"/>
      <c r="O14" s="7"/>
    </row>
    <row r="15" spans="1:15" s="5" customFormat="1" ht="111" customHeight="1">
      <c r="A15" s="12">
        <v>2</v>
      </c>
      <c r="B15" s="13" t="s">
        <v>6</v>
      </c>
      <c r="C15" s="14">
        <v>0</v>
      </c>
      <c r="D15" s="14"/>
      <c r="E15" s="15"/>
      <c r="F15" s="14">
        <v>0</v>
      </c>
      <c r="G15" s="16"/>
      <c r="H15" s="14">
        <v>0</v>
      </c>
      <c r="I15" s="9"/>
      <c r="J15" s="9"/>
      <c r="K15" s="9"/>
      <c r="L15" s="9"/>
      <c r="M15" s="9"/>
      <c r="N15" s="9"/>
      <c r="O15" s="7"/>
    </row>
    <row r="16" spans="1:15" s="5" customFormat="1" ht="79.5" customHeight="1">
      <c r="A16" s="12">
        <v>3</v>
      </c>
      <c r="B16" s="13" t="s">
        <v>7</v>
      </c>
      <c r="C16" s="14">
        <f>D16+F16</f>
        <v>114437</v>
      </c>
      <c r="D16" s="14"/>
      <c r="E16" s="15"/>
      <c r="F16" s="14">
        <f>34437+40000+40000</f>
        <v>114437</v>
      </c>
      <c r="G16" s="21">
        <v>3</v>
      </c>
      <c r="H16" s="14">
        <f>4483+21850+35687+39450+12000</f>
        <v>113470</v>
      </c>
      <c r="I16" s="9"/>
      <c r="J16" s="9"/>
      <c r="K16" s="9"/>
      <c r="L16" s="9"/>
      <c r="M16" s="9"/>
      <c r="N16" s="9"/>
      <c r="O16" s="7"/>
    </row>
    <row r="17" spans="1:15" s="5" customFormat="1" ht="87" customHeight="1">
      <c r="A17" s="12">
        <v>4</v>
      </c>
      <c r="B17" s="13" t="s">
        <v>8</v>
      </c>
      <c r="C17" s="14">
        <f>1000+2000</f>
        <v>3000</v>
      </c>
      <c r="D17" s="14"/>
      <c r="E17" s="15"/>
      <c r="F17" s="14"/>
      <c r="G17" s="16"/>
      <c r="H17" s="14">
        <f>1000+2000</f>
        <v>3000</v>
      </c>
      <c r="I17" s="9"/>
      <c r="J17" s="9"/>
      <c r="K17" s="9"/>
      <c r="L17" s="9"/>
      <c r="M17" s="9"/>
      <c r="N17" s="9"/>
      <c r="O17" s="7"/>
    </row>
    <row r="18" spans="1:17" s="5" customFormat="1" ht="106.5" customHeight="1">
      <c r="A18" s="12">
        <v>5</v>
      </c>
      <c r="B18" s="13" t="s">
        <v>10</v>
      </c>
      <c r="C18" s="14">
        <f>6100+20000+3007+4000000</f>
        <v>4029107</v>
      </c>
      <c r="D18" s="14">
        <v>4000000</v>
      </c>
      <c r="E18" s="15" t="s">
        <v>9</v>
      </c>
      <c r="F18" s="14"/>
      <c r="G18" s="16"/>
      <c r="H18" s="14">
        <f>6100+20000+3007+31000+234000+450000+450000+450000+2100+450000+450000+450000+450000+6000+27000+49000+60000+55000+350000+2800</f>
        <v>3996007</v>
      </c>
      <c r="I18" s="23">
        <v>43332</v>
      </c>
      <c r="J18" s="22">
        <v>234000</v>
      </c>
      <c r="K18" s="25" t="s">
        <v>11</v>
      </c>
      <c r="L18" s="9"/>
      <c r="M18" s="9"/>
      <c r="N18" s="9"/>
      <c r="O18" s="26"/>
      <c r="P18" s="27"/>
      <c r="Q18" s="28"/>
    </row>
    <row r="19" spans="1:15" s="5" customFormat="1" ht="95.25" customHeight="1">
      <c r="A19" s="12"/>
      <c r="B19" s="13"/>
      <c r="C19" s="14"/>
      <c r="D19" s="14"/>
      <c r="E19" s="15"/>
      <c r="F19" s="14"/>
      <c r="G19" s="16"/>
      <c r="H19" s="14"/>
      <c r="I19" s="23">
        <v>43332</v>
      </c>
      <c r="J19" s="22">
        <v>450000</v>
      </c>
      <c r="K19" s="25" t="s">
        <v>13</v>
      </c>
      <c r="L19" s="9"/>
      <c r="M19" s="9"/>
      <c r="N19" s="9"/>
      <c r="O19" s="7"/>
    </row>
    <row r="20" spans="1:15" s="5" customFormat="1" ht="95.25" customHeight="1">
      <c r="A20" s="12"/>
      <c r="B20" s="13"/>
      <c r="C20" s="14"/>
      <c r="D20" s="14"/>
      <c r="E20" s="15"/>
      <c r="F20" s="14"/>
      <c r="G20" s="16"/>
      <c r="H20" s="14"/>
      <c r="I20" s="23">
        <v>43333</v>
      </c>
      <c r="J20" s="22">
        <v>450000</v>
      </c>
      <c r="K20" s="25" t="s">
        <v>13</v>
      </c>
      <c r="L20" s="9"/>
      <c r="M20" s="9"/>
      <c r="N20" s="9"/>
      <c r="O20" s="7"/>
    </row>
    <row r="21" spans="1:15" s="5" customFormat="1" ht="95.25" customHeight="1">
      <c r="A21" s="12"/>
      <c r="B21" s="13"/>
      <c r="C21" s="14"/>
      <c r="D21" s="14"/>
      <c r="E21" s="15"/>
      <c r="F21" s="14"/>
      <c r="G21" s="16"/>
      <c r="H21" s="14"/>
      <c r="I21" s="23">
        <v>43333</v>
      </c>
      <c r="J21" s="22">
        <v>450000</v>
      </c>
      <c r="K21" s="25" t="s">
        <v>13</v>
      </c>
      <c r="L21" s="9"/>
      <c r="M21" s="9"/>
      <c r="N21" s="9"/>
      <c r="O21" s="7"/>
    </row>
    <row r="22" spans="1:15" s="5" customFormat="1" ht="95.25" customHeight="1">
      <c r="A22" s="12"/>
      <c r="B22" s="13"/>
      <c r="C22" s="14"/>
      <c r="D22" s="14"/>
      <c r="E22" s="15"/>
      <c r="F22" s="14"/>
      <c r="G22" s="16"/>
      <c r="H22" s="14"/>
      <c r="I22" s="23">
        <v>43334</v>
      </c>
      <c r="J22" s="22">
        <v>450000</v>
      </c>
      <c r="K22" s="25" t="s">
        <v>13</v>
      </c>
      <c r="L22" s="9"/>
      <c r="M22" s="9"/>
      <c r="N22" s="9"/>
      <c r="O22" s="7"/>
    </row>
    <row r="23" spans="1:15" s="5" customFormat="1" ht="95.25" customHeight="1">
      <c r="A23" s="12"/>
      <c r="B23" s="13"/>
      <c r="C23" s="14"/>
      <c r="D23" s="14"/>
      <c r="E23" s="15"/>
      <c r="F23" s="14"/>
      <c r="G23" s="16"/>
      <c r="H23" s="14"/>
      <c r="I23" s="23">
        <v>43334</v>
      </c>
      <c r="J23" s="22">
        <v>450000</v>
      </c>
      <c r="K23" s="25" t="s">
        <v>13</v>
      </c>
      <c r="L23" s="9"/>
      <c r="M23" s="9"/>
      <c r="N23" s="9"/>
      <c r="O23" s="7"/>
    </row>
    <row r="24" spans="1:15" s="5" customFormat="1" ht="95.25" customHeight="1">
      <c r="A24" s="12"/>
      <c r="B24" s="13"/>
      <c r="C24" s="14"/>
      <c r="D24" s="14"/>
      <c r="E24" s="15"/>
      <c r="F24" s="14"/>
      <c r="G24" s="16"/>
      <c r="H24" s="14"/>
      <c r="I24" s="23">
        <v>43334</v>
      </c>
      <c r="J24" s="22">
        <v>450000</v>
      </c>
      <c r="K24" s="25" t="s">
        <v>13</v>
      </c>
      <c r="L24" s="9"/>
      <c r="M24" s="9"/>
      <c r="N24" s="9"/>
      <c r="O24" s="7"/>
    </row>
    <row r="25" spans="1:15" s="5" customFormat="1" ht="95.25" customHeight="1">
      <c r="A25" s="12"/>
      <c r="B25" s="13"/>
      <c r="C25" s="14"/>
      <c r="D25" s="14"/>
      <c r="E25" s="15"/>
      <c r="F25" s="14"/>
      <c r="G25" s="16"/>
      <c r="H25" s="14"/>
      <c r="I25" s="23">
        <v>43334</v>
      </c>
      <c r="J25" s="22">
        <v>450000</v>
      </c>
      <c r="K25" s="25" t="s">
        <v>13</v>
      </c>
      <c r="L25" s="9"/>
      <c r="M25" s="9"/>
      <c r="N25" s="9"/>
      <c r="O25" s="7"/>
    </row>
    <row r="26" spans="1:15" s="5" customFormat="1" ht="95.25" customHeight="1">
      <c r="A26" s="12"/>
      <c r="B26" s="13"/>
      <c r="C26" s="14"/>
      <c r="D26" s="14"/>
      <c r="E26" s="15"/>
      <c r="F26" s="14"/>
      <c r="G26" s="16"/>
      <c r="H26" s="14"/>
      <c r="I26" s="23">
        <v>43335</v>
      </c>
      <c r="J26" s="22">
        <v>60000</v>
      </c>
      <c r="K26" s="25" t="s">
        <v>12</v>
      </c>
      <c r="L26" s="9"/>
      <c r="M26" s="9"/>
      <c r="N26" s="9"/>
      <c r="O26" s="7"/>
    </row>
    <row r="27" spans="1:15" s="5" customFormat="1" ht="95.25" customHeight="1">
      <c r="A27" s="12"/>
      <c r="B27" s="13"/>
      <c r="C27" s="14"/>
      <c r="D27" s="14"/>
      <c r="E27" s="15"/>
      <c r="F27" s="14"/>
      <c r="G27" s="16"/>
      <c r="H27" s="14"/>
      <c r="I27" s="23">
        <v>43336</v>
      </c>
      <c r="J27" s="22">
        <v>55000</v>
      </c>
      <c r="K27" s="25" t="s">
        <v>11</v>
      </c>
      <c r="L27" s="9"/>
      <c r="M27" s="9"/>
      <c r="N27" s="9"/>
      <c r="O27" s="7"/>
    </row>
    <row r="28" spans="1:15" s="5" customFormat="1" ht="95.25" customHeight="1">
      <c r="A28" s="12"/>
      <c r="B28" s="13"/>
      <c r="C28" s="14"/>
      <c r="D28" s="14"/>
      <c r="E28" s="15"/>
      <c r="F28" s="14"/>
      <c r="G28" s="16"/>
      <c r="H28" s="14"/>
      <c r="I28" s="23">
        <v>43336</v>
      </c>
      <c r="J28" s="22">
        <v>350000</v>
      </c>
      <c r="K28" s="25" t="s">
        <v>13</v>
      </c>
      <c r="L28" s="9"/>
      <c r="M28" s="9"/>
      <c r="N28" s="9"/>
      <c r="O28" s="7"/>
    </row>
    <row r="29" spans="1:14" s="5" customFormat="1" ht="15">
      <c r="A29" s="11" t="s">
        <v>1</v>
      </c>
      <c r="B29" s="17" t="str">
        <f>"Итого"</f>
        <v>Итого</v>
      </c>
      <c r="C29" s="20">
        <f>SUM(C14:C18)</f>
        <v>4146544</v>
      </c>
      <c r="D29" s="20"/>
      <c r="E29" s="20"/>
      <c r="F29" s="20"/>
      <c r="G29" s="20"/>
      <c r="H29" s="20">
        <f>SUM(H14:H18)</f>
        <v>4112477</v>
      </c>
      <c r="I29" s="24"/>
      <c r="J29" s="18">
        <v>0</v>
      </c>
      <c r="K29" s="17">
        <f>""</f>
      </c>
      <c r="L29" s="18">
        <v>0</v>
      </c>
      <c r="M29" s="18"/>
      <c r="N29" s="17">
        <f>""</f>
      </c>
    </row>
    <row r="30" ht="15">
      <c r="C30" s="3"/>
    </row>
    <row r="31" ht="15">
      <c r="H31" s="5"/>
    </row>
    <row r="41" ht="15">
      <c r="F41" s="4"/>
    </row>
  </sheetData>
  <sheetProtection/>
  <mergeCells count="19">
    <mergeCell ref="H9:K9"/>
    <mergeCell ref="L9:N9"/>
    <mergeCell ref="C10:C12"/>
    <mergeCell ref="D10:G10"/>
    <mergeCell ref="F11:G11"/>
    <mergeCell ref="I11:I12"/>
    <mergeCell ref="J11:J12"/>
    <mergeCell ref="K11:K12"/>
    <mergeCell ref="D11:E11"/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SHARED</cp:lastModifiedBy>
  <cp:lastPrinted>2018-08-06T14:33:18Z</cp:lastPrinted>
  <dcterms:created xsi:type="dcterms:W3CDTF">2016-07-07T04:31:45Z</dcterms:created>
  <dcterms:modified xsi:type="dcterms:W3CDTF">2018-08-31T12:53:48Z</dcterms:modified>
  <cp:category/>
  <cp:version/>
  <cp:contentType/>
  <cp:contentStatus/>
</cp:coreProperties>
</file>